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3273\Downloads\"/>
    </mc:Choice>
  </mc:AlternateContent>
  <xr:revisionPtr revIDLastSave="0" documentId="8_{6DA3DC0D-103B-4C6E-8034-54C2F90BE582}" xr6:coauthVersionLast="47" xr6:coauthVersionMax="47" xr10:uidLastSave="{00000000-0000-0000-0000-000000000000}"/>
  <bookViews>
    <workbookView xWindow="-103" yWindow="-103" windowWidth="33120" windowHeight="18120" xr2:uid="{BFBCA8F8-D50B-44DE-95AF-4C12D8A70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3" i="1"/>
  <c r="C4" i="1"/>
  <c r="C5" i="1"/>
  <c r="C6" i="1"/>
  <c r="C7" i="1"/>
  <c r="C8" i="1"/>
  <c r="C9" i="1"/>
  <c r="C10" i="1"/>
  <c r="C11" i="1"/>
  <c r="C12" i="1"/>
  <c r="C13" i="1"/>
  <c r="C14" i="1"/>
  <c r="C3" i="1"/>
  <c r="F5" i="1"/>
  <c r="J9" i="1"/>
  <c r="J10" i="1"/>
  <c r="J11" i="1"/>
  <c r="J12" i="1"/>
  <c r="J13" i="1"/>
  <c r="J14" i="1"/>
  <c r="G4" i="1"/>
  <c r="J4" i="1" s="1"/>
  <c r="G5" i="1"/>
  <c r="J5" i="1" s="1"/>
  <c r="G6" i="1"/>
  <c r="J6" i="1" s="1"/>
  <c r="G7" i="1"/>
  <c r="J7" i="1" s="1"/>
  <c r="G8" i="1"/>
  <c r="J8" i="1" s="1"/>
  <c r="G9" i="1"/>
  <c r="G10" i="1"/>
  <c r="G11" i="1"/>
  <c r="G12" i="1"/>
  <c r="G13" i="1"/>
  <c r="G14" i="1"/>
  <c r="G3" i="1"/>
  <c r="J3" i="1" s="1"/>
  <c r="F4" i="1"/>
  <c r="F6" i="1"/>
  <c r="F7" i="1"/>
  <c r="F8" i="1"/>
  <c r="F9" i="1"/>
  <c r="F10" i="1"/>
  <c r="F11" i="1"/>
  <c r="F12" i="1"/>
  <c r="F13" i="1"/>
  <c r="F3" i="1"/>
</calcChain>
</file>

<file path=xl/sharedStrings.xml><?xml version="1.0" encoding="utf-8"?>
<sst xmlns="http://schemas.openxmlformats.org/spreadsheetml/2006/main" count="26" uniqueCount="16">
  <si>
    <t>Rozměry antény</t>
  </si>
  <si>
    <t>Anténa číslo</t>
  </si>
  <si>
    <t>Vnější průměr kruhu [cm]</t>
  </si>
  <si>
    <t>Vnější průměr trubky [mm]</t>
  </si>
  <si>
    <t>Mezera mezi trubkami [mm]</t>
  </si>
  <si>
    <t>Obvod kruhu [cm]</t>
  </si>
  <si>
    <t>Průměr zakončovací koule [mm]</t>
  </si>
  <si>
    <t>Mezera mezi koulemi/konci [mm]</t>
  </si>
  <si>
    <t>Materiál</t>
  </si>
  <si>
    <t>hliník</t>
  </si>
  <si>
    <t>měď</t>
  </si>
  <si>
    <t>mosaz</t>
  </si>
  <si>
    <t>-</t>
  </si>
  <si>
    <t>Obvod kruhu bez mezery [cm]</t>
  </si>
  <si>
    <t>Vnější poloměr kruhu [cm]</t>
  </si>
  <si>
    <t>Vnitřní průměr kruhu [cm]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</si>
</sst>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6"/>
      <color rgb="FF333333"/>
      <name val="Arial"/>
      <family val="2"/>
    </font>
    <font>
      <sz val="6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righ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2" fontId="2" fillId="2" borderId="0" xfId="0" applyNumberFormat="1" applyFont="1" applyFill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top" wrapText="1"/>
    </xf>
    <xf numFmtId="2" fontId="2" fillId="3" borderId="0" xfId="0" applyNumberFormat="1" applyFont="1" applyFill="1" applyAlignment="1">
      <alignment horizontal="right" vertical="top" wrapText="1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66491047654328E-2"/>
          <c:y val="5.7430981074908995E-2"/>
          <c:w val="0.86162813933199789"/>
          <c:h val="0.82186858295117959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Vnější průměr kruhu [cm]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Sheet1!$B$3:$B$14</c:f>
              <c:numCache>
                <c:formatCode>0.00</c:formatCode>
                <c:ptCount val="12"/>
                <c:pt idx="0">
                  <c:v>50</c:v>
                </c:pt>
                <c:pt idx="1">
                  <c:v>40</c:v>
                </c:pt>
                <c:pt idx="2">
                  <c:v>33</c:v>
                </c:pt>
                <c:pt idx="3">
                  <c:v>27.5</c:v>
                </c:pt>
                <c:pt idx="4">
                  <c:v>22.5</c:v>
                </c:pt>
                <c:pt idx="5">
                  <c:v>18</c:v>
                </c:pt>
                <c:pt idx="6">
                  <c:v>14.3</c:v>
                </c:pt>
                <c:pt idx="7">
                  <c:v>11.2</c:v>
                </c:pt>
                <c:pt idx="8">
                  <c:v>8.1</c:v>
                </c:pt>
                <c:pt idx="9">
                  <c:v>5.0999999999999996</c:v>
                </c:pt>
                <c:pt idx="10">
                  <c:v>3</c:v>
                </c:pt>
                <c:pt idx="11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F-402C-A6F2-67942E441EAE}"/>
            </c:ext>
          </c:extLst>
        </c:ser>
        <c:ser>
          <c:idx val="1"/>
          <c:order val="1"/>
          <c:tx>
            <c:strRef>
              <c:f>Sheet1!$F$2</c:f>
              <c:strCache>
                <c:ptCount val="1"/>
                <c:pt idx="0">
                  <c:v>Mezera mezi trubkami [mm]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Sheet1!$F$3:$F$13</c:f>
              <c:numCache>
                <c:formatCode>0.0</c:formatCode>
                <c:ptCount val="11"/>
                <c:pt idx="0">
                  <c:v>36</c:v>
                </c:pt>
                <c:pt idx="1">
                  <c:v>23</c:v>
                </c:pt>
                <c:pt idx="2">
                  <c:v>17.5</c:v>
                </c:pt>
                <c:pt idx="3">
                  <c:v>17</c:v>
                </c:pt>
                <c:pt idx="4">
                  <c:v>15.5</c:v>
                </c:pt>
                <c:pt idx="5">
                  <c:v>12.5</c:v>
                </c:pt>
                <c:pt idx="6">
                  <c:v>10.5</c:v>
                </c:pt>
                <c:pt idx="7">
                  <c:v>10.5</c:v>
                </c:pt>
                <c:pt idx="8">
                  <c:v>10</c:v>
                </c:pt>
                <c:pt idx="9">
                  <c:v>7.5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F-402C-A6F2-67942E441EAE}"/>
            </c:ext>
          </c:extLst>
        </c:ser>
        <c:ser>
          <c:idx val="4"/>
          <c:order val="4"/>
          <c:tx>
            <c:strRef>
              <c:f>Sheet1!$H$2</c:f>
              <c:strCache>
                <c:ptCount val="1"/>
                <c:pt idx="0">
                  <c:v>Průměr zakončovací koule [mm]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Sheet1!$H$3:$H$12</c:f>
              <c:numCache>
                <c:formatCode>General</c:formatCode>
                <c:ptCount val="10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11.5</c:v>
                </c:pt>
                <c:pt idx="4">
                  <c:v>10</c:v>
                </c:pt>
                <c:pt idx="5">
                  <c:v>7.5</c:v>
                </c:pt>
                <c:pt idx="6">
                  <c:v>7.5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B-4E4A-93BC-93ECD355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16272"/>
        <c:axId val="1084583296"/>
      </c:lineChart>
      <c:lineChart>
        <c:grouping val="standard"/>
        <c:varyColors val="0"/>
        <c:ser>
          <c:idx val="2"/>
          <c:order val="2"/>
          <c:tx>
            <c:strRef>
              <c:f>Sheet1!$J$2</c:f>
              <c:strCache>
                <c:ptCount val="1"/>
                <c:pt idx="0">
                  <c:v>Obvod kruhu bez mezery [cm]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Sheet1!$J$3:$J$14</c:f>
              <c:numCache>
                <c:formatCode>0.00</c:formatCode>
                <c:ptCount val="12"/>
                <c:pt idx="0">
                  <c:v>155.57963267948966</c:v>
                </c:pt>
                <c:pt idx="1">
                  <c:v>124.41370614359172</c:v>
                </c:pt>
                <c:pt idx="2">
                  <c:v>102.62255756846318</c:v>
                </c:pt>
                <c:pt idx="3">
                  <c:v>85.49379797371931</c:v>
                </c:pt>
                <c:pt idx="4">
                  <c:v>69.835834705770353</c:v>
                </c:pt>
                <c:pt idx="5">
                  <c:v>55.848667764616273</c:v>
                </c:pt>
                <c:pt idx="6">
                  <c:v>44.274774946334048</c:v>
                </c:pt>
                <c:pt idx="7">
                  <c:v>34.685837720205683</c:v>
                </c:pt>
                <c:pt idx="8">
                  <c:v>24.996900494077323</c:v>
                </c:pt>
                <c:pt idx="9">
                  <c:v>15.672122533307943</c:v>
                </c:pt>
                <c:pt idx="10">
                  <c:v>9.1247779607693786</c:v>
                </c:pt>
                <c:pt idx="11">
                  <c:v>4.1482297150257104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F-402C-A6F2-67942E441EAE}"/>
            </c:ext>
          </c:extLst>
        </c:ser>
        <c:ser>
          <c:idx val="3"/>
          <c:order val="3"/>
          <c:tx>
            <c:strRef>
              <c:f>Sheet1!$I$2</c:f>
              <c:strCache>
                <c:ptCount val="1"/>
                <c:pt idx="0">
                  <c:v>Mezera mezi koulemi/konci [mm]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Sheet1!$I$3:$I$14</c:f>
              <c:numCache>
                <c:formatCode>General</c:formatCode>
                <c:ptCount val="12"/>
                <c:pt idx="0">
                  <c:v>15</c:v>
                </c:pt>
                <c:pt idx="1">
                  <c:v>12.5</c:v>
                </c:pt>
                <c:pt idx="2">
                  <c:v>10.5</c:v>
                </c:pt>
                <c:pt idx="3">
                  <c:v>9</c:v>
                </c:pt>
                <c:pt idx="4">
                  <c:v>8.5</c:v>
                </c:pt>
                <c:pt idx="5">
                  <c:v>7</c:v>
                </c:pt>
                <c:pt idx="6">
                  <c:v>6.5</c:v>
                </c:pt>
                <c:pt idx="7">
                  <c:v>5</c:v>
                </c:pt>
                <c:pt idx="8">
                  <c:v>4.5</c:v>
                </c:pt>
                <c:pt idx="9">
                  <c:v>3.5</c:v>
                </c:pt>
                <c:pt idx="10">
                  <c:v>3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F-402C-A6F2-67942E441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76336"/>
        <c:axId val="1112678256"/>
      </c:lineChart>
      <c:catAx>
        <c:axId val="105211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084583296"/>
        <c:crosses val="autoZero"/>
        <c:auto val="1"/>
        <c:lblAlgn val="ctr"/>
        <c:lblOffset val="100"/>
        <c:noMultiLvlLbl val="0"/>
      </c:catAx>
      <c:valAx>
        <c:axId val="108458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052116272"/>
        <c:crosses val="autoZero"/>
        <c:crossBetween val="between"/>
      </c:valAx>
      <c:valAx>
        <c:axId val="111267825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12676336"/>
        <c:crosses val="max"/>
        <c:crossBetween val="between"/>
      </c:valAx>
      <c:catAx>
        <c:axId val="1112676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12678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363352060086209"/>
          <c:y val="5.2461172536121786E-2"/>
          <c:w val="0.48540444769462193"/>
          <c:h val="0.43477506549384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67892</xdr:colOff>
      <xdr:row>1</xdr:row>
      <xdr:rowOff>2087</xdr:rowOff>
    </xdr:from>
    <xdr:to>
      <xdr:col>16</xdr:col>
      <xdr:colOff>506451</xdr:colOff>
      <xdr:row>12</xdr:row>
      <xdr:rowOff>134633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00B393-CB27-0787-05FF-DE08DD6AD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0113-14C3-4214-95E6-72C9199BCF9B}">
  <dimension ref="A1:K14"/>
  <sheetViews>
    <sheetView tabSelected="1" zoomScale="190" zoomScaleNormal="190" workbookViewId="0">
      <selection activeCell="E3" sqref="E3"/>
    </sheetView>
  </sheetViews>
  <sheetFormatPr defaultRowHeight="14.6" x14ac:dyDescent="0.4"/>
  <cols>
    <col min="1" max="1" width="5.15234375" customWidth="1"/>
    <col min="2" max="2" width="5.69140625" customWidth="1"/>
    <col min="3" max="3" width="6.23046875" customWidth="1"/>
    <col min="4" max="5" width="6.3828125" customWidth="1"/>
    <col min="6" max="6" width="7.765625" customWidth="1"/>
    <col min="7" max="7" width="5.69140625" customWidth="1"/>
    <col min="8" max="8" width="6.765625" customWidth="1"/>
    <col min="9" max="9" width="7.61328125" customWidth="1"/>
    <col min="10" max="10" width="6.3828125" customWidth="1"/>
  </cols>
  <sheetData>
    <row r="1" spans="1:1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.9" x14ac:dyDescent="0.4">
      <c r="A2" s="1" t="s">
        <v>1</v>
      </c>
      <c r="B2" s="1" t="s">
        <v>2</v>
      </c>
      <c r="C2" s="1" t="s">
        <v>14</v>
      </c>
      <c r="D2" s="1" t="s">
        <v>3</v>
      </c>
      <c r="E2" s="1" t="s">
        <v>15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13</v>
      </c>
      <c r="K2" s="1" t="s">
        <v>8</v>
      </c>
    </row>
    <row r="3" spans="1:11" x14ac:dyDescent="0.4">
      <c r="A3" s="2">
        <v>1</v>
      </c>
      <c r="B3" s="10">
        <v>50</v>
      </c>
      <c r="C3" s="10">
        <f>B3/2</f>
        <v>25</v>
      </c>
      <c r="D3" s="2">
        <v>14</v>
      </c>
      <c r="E3" s="2">
        <f>B3-2*D3/10</f>
        <v>47.2</v>
      </c>
      <c r="F3" s="8">
        <f t="shared" ref="F3:F13" si="0">B3*10/2-D3-B4*10/2</f>
        <v>36</v>
      </c>
      <c r="G3" s="8">
        <f>B3*PI()</f>
        <v>157.07963267948966</v>
      </c>
      <c r="H3" s="2">
        <v>18</v>
      </c>
      <c r="I3" s="2">
        <v>15</v>
      </c>
      <c r="J3" s="10">
        <f>G3-I3/10</f>
        <v>155.57963267948966</v>
      </c>
      <c r="K3" s="3" t="s">
        <v>9</v>
      </c>
    </row>
    <row r="4" spans="1:11" x14ac:dyDescent="0.4">
      <c r="A4" s="2">
        <v>2</v>
      </c>
      <c r="B4" s="10">
        <v>40</v>
      </c>
      <c r="C4" s="10">
        <f t="shared" ref="C4:C14" si="1">B4/2</f>
        <v>20</v>
      </c>
      <c r="D4" s="2">
        <v>12</v>
      </c>
      <c r="E4" s="2">
        <f t="shared" ref="E4:E14" si="2">B4-2*D4/10</f>
        <v>37.6</v>
      </c>
      <c r="F4" s="8">
        <f t="shared" si="0"/>
        <v>23</v>
      </c>
      <c r="G4" s="8">
        <f t="shared" ref="G4:G14" si="3">B4*PI()</f>
        <v>125.66370614359172</v>
      </c>
      <c r="H4" s="2">
        <v>16</v>
      </c>
      <c r="I4" s="9">
        <v>12.5</v>
      </c>
      <c r="J4" s="10">
        <f t="shared" ref="J4:J14" si="4">G4-I4/10</f>
        <v>124.41370614359172</v>
      </c>
      <c r="K4" s="3" t="s">
        <v>10</v>
      </c>
    </row>
    <row r="5" spans="1:11" x14ac:dyDescent="0.4">
      <c r="A5" s="2">
        <v>3</v>
      </c>
      <c r="B5" s="11">
        <v>33</v>
      </c>
      <c r="C5" s="10">
        <f t="shared" si="1"/>
        <v>16.5</v>
      </c>
      <c r="D5" s="2">
        <v>10</v>
      </c>
      <c r="E5" s="2">
        <f t="shared" si="2"/>
        <v>31</v>
      </c>
      <c r="F5" s="8">
        <f t="shared" si="0"/>
        <v>17.5</v>
      </c>
      <c r="G5" s="8">
        <f t="shared" si="3"/>
        <v>103.67255756846318</v>
      </c>
      <c r="H5" s="2">
        <v>14</v>
      </c>
      <c r="I5" s="9">
        <v>10.5</v>
      </c>
      <c r="J5" s="10">
        <f t="shared" si="4"/>
        <v>102.62255756846318</v>
      </c>
      <c r="K5" s="3" t="s">
        <v>9</v>
      </c>
    </row>
    <row r="6" spans="1:11" x14ac:dyDescent="0.4">
      <c r="A6" s="2">
        <v>4</v>
      </c>
      <c r="B6" s="10">
        <v>27.5</v>
      </c>
      <c r="C6" s="10">
        <f t="shared" si="1"/>
        <v>13.75</v>
      </c>
      <c r="D6" s="2">
        <v>8</v>
      </c>
      <c r="E6" s="2">
        <f t="shared" si="2"/>
        <v>25.9</v>
      </c>
      <c r="F6" s="8">
        <f t="shared" si="0"/>
        <v>17</v>
      </c>
      <c r="G6" s="8">
        <f t="shared" si="3"/>
        <v>86.393797973719316</v>
      </c>
      <c r="H6" s="2">
        <v>11.5</v>
      </c>
      <c r="I6" s="9">
        <v>9</v>
      </c>
      <c r="J6" s="10">
        <f t="shared" si="4"/>
        <v>85.49379797371931</v>
      </c>
      <c r="K6" s="3" t="s">
        <v>11</v>
      </c>
    </row>
    <row r="7" spans="1:11" x14ac:dyDescent="0.4">
      <c r="A7" s="2">
        <v>5</v>
      </c>
      <c r="B7" s="10">
        <v>22.5</v>
      </c>
      <c r="C7" s="10">
        <f t="shared" si="1"/>
        <v>11.25</v>
      </c>
      <c r="D7" s="2">
        <v>7</v>
      </c>
      <c r="E7" s="2">
        <f t="shared" si="2"/>
        <v>21.1</v>
      </c>
      <c r="F7" s="8">
        <f t="shared" si="0"/>
        <v>15.5</v>
      </c>
      <c r="G7" s="8">
        <f t="shared" si="3"/>
        <v>70.685834705770347</v>
      </c>
      <c r="H7" s="2">
        <v>10</v>
      </c>
      <c r="I7" s="9">
        <v>8.5</v>
      </c>
      <c r="J7" s="10">
        <f t="shared" si="4"/>
        <v>69.835834705770353</v>
      </c>
      <c r="K7" s="3" t="s">
        <v>9</v>
      </c>
    </row>
    <row r="8" spans="1:11" x14ac:dyDescent="0.4">
      <c r="A8" s="2">
        <v>6</v>
      </c>
      <c r="B8" s="11">
        <v>18</v>
      </c>
      <c r="C8" s="10">
        <f t="shared" si="1"/>
        <v>9</v>
      </c>
      <c r="D8" s="2">
        <v>6</v>
      </c>
      <c r="E8" s="2">
        <f t="shared" si="2"/>
        <v>16.8</v>
      </c>
      <c r="F8" s="8">
        <f t="shared" si="0"/>
        <v>12.5</v>
      </c>
      <c r="G8" s="8">
        <f t="shared" si="3"/>
        <v>56.548667764616276</v>
      </c>
      <c r="H8" s="2">
        <v>7.5</v>
      </c>
      <c r="I8" s="9">
        <v>7</v>
      </c>
      <c r="J8" s="10">
        <f t="shared" si="4"/>
        <v>55.848667764616273</v>
      </c>
      <c r="K8" s="3" t="s">
        <v>10</v>
      </c>
    </row>
    <row r="9" spans="1:11" x14ac:dyDescent="0.4">
      <c r="A9" s="2">
        <v>7</v>
      </c>
      <c r="B9" s="10">
        <v>14.3</v>
      </c>
      <c r="C9" s="10">
        <f t="shared" si="1"/>
        <v>7.15</v>
      </c>
      <c r="D9" s="2">
        <v>5</v>
      </c>
      <c r="E9" s="2">
        <f t="shared" si="2"/>
        <v>13.3</v>
      </c>
      <c r="F9" s="8">
        <f t="shared" si="0"/>
        <v>10.5</v>
      </c>
      <c r="G9" s="8">
        <f t="shared" si="3"/>
        <v>44.924774946334047</v>
      </c>
      <c r="H9" s="2">
        <v>7.5</v>
      </c>
      <c r="I9" s="9">
        <v>6.5</v>
      </c>
      <c r="J9" s="10">
        <f t="shared" si="4"/>
        <v>44.274774946334048</v>
      </c>
      <c r="K9" s="3" t="s">
        <v>11</v>
      </c>
    </row>
    <row r="10" spans="1:11" x14ac:dyDescent="0.4">
      <c r="A10" s="2">
        <v>8</v>
      </c>
      <c r="B10" s="10">
        <v>11.2</v>
      </c>
      <c r="C10" s="10">
        <f t="shared" si="1"/>
        <v>5.6</v>
      </c>
      <c r="D10" s="2">
        <v>5</v>
      </c>
      <c r="E10" s="2">
        <f t="shared" si="2"/>
        <v>10.199999999999999</v>
      </c>
      <c r="F10" s="8">
        <f t="shared" si="0"/>
        <v>10.5</v>
      </c>
      <c r="G10" s="8">
        <f t="shared" si="3"/>
        <v>35.185837720205683</v>
      </c>
      <c r="H10" s="2">
        <v>5.5</v>
      </c>
      <c r="I10" s="9">
        <v>5</v>
      </c>
      <c r="J10" s="10">
        <f t="shared" si="4"/>
        <v>34.685837720205683</v>
      </c>
      <c r="K10" s="3" t="s">
        <v>9</v>
      </c>
    </row>
    <row r="11" spans="1:11" x14ac:dyDescent="0.4">
      <c r="A11" s="2">
        <v>9</v>
      </c>
      <c r="B11" s="10">
        <v>8.1</v>
      </c>
      <c r="C11" s="10">
        <f t="shared" si="1"/>
        <v>4.05</v>
      </c>
      <c r="D11" s="2">
        <v>5</v>
      </c>
      <c r="E11" s="2">
        <f t="shared" si="2"/>
        <v>7.1</v>
      </c>
      <c r="F11" s="8">
        <f t="shared" si="0"/>
        <v>10</v>
      </c>
      <c r="G11" s="8">
        <f t="shared" si="3"/>
        <v>25.446900494077322</v>
      </c>
      <c r="H11" s="2">
        <v>5.5</v>
      </c>
      <c r="I11" s="9">
        <v>4.5</v>
      </c>
      <c r="J11" s="10">
        <f t="shared" si="4"/>
        <v>24.996900494077323</v>
      </c>
      <c r="K11" s="3" t="s">
        <v>11</v>
      </c>
    </row>
    <row r="12" spans="1:11" x14ac:dyDescent="0.4">
      <c r="A12" s="2">
        <v>10</v>
      </c>
      <c r="B12" s="10">
        <v>5.0999999999999996</v>
      </c>
      <c r="C12" s="10">
        <f t="shared" si="1"/>
        <v>2.5499999999999998</v>
      </c>
      <c r="D12" s="2">
        <v>3</v>
      </c>
      <c r="E12" s="2">
        <f t="shared" si="2"/>
        <v>4.5</v>
      </c>
      <c r="F12" s="8">
        <f t="shared" si="0"/>
        <v>7.5</v>
      </c>
      <c r="G12" s="8">
        <f t="shared" si="3"/>
        <v>16.022122533307943</v>
      </c>
      <c r="H12" s="2">
        <v>5.5</v>
      </c>
      <c r="I12" s="9">
        <v>3.5</v>
      </c>
      <c r="J12" s="10">
        <f t="shared" si="4"/>
        <v>15.672122533307943</v>
      </c>
      <c r="K12" s="3" t="s">
        <v>10</v>
      </c>
    </row>
    <row r="13" spans="1:11" x14ac:dyDescent="0.4">
      <c r="A13" s="4">
        <v>11</v>
      </c>
      <c r="B13" s="12">
        <v>3</v>
      </c>
      <c r="C13" s="10">
        <f t="shared" si="1"/>
        <v>1.5</v>
      </c>
      <c r="D13" s="4">
        <v>3</v>
      </c>
      <c r="E13" s="2">
        <f t="shared" si="2"/>
        <v>2.4</v>
      </c>
      <c r="F13" s="8">
        <f t="shared" si="0"/>
        <v>5</v>
      </c>
      <c r="G13" s="8">
        <f t="shared" si="3"/>
        <v>9.4247779607693793</v>
      </c>
      <c r="H13" s="6" t="s">
        <v>12</v>
      </c>
      <c r="I13" s="13">
        <v>3</v>
      </c>
      <c r="J13" s="10">
        <f t="shared" si="4"/>
        <v>9.1247779607693786</v>
      </c>
      <c r="K13" s="5" t="s">
        <v>11</v>
      </c>
    </row>
    <row r="14" spans="1:11" x14ac:dyDescent="0.4">
      <c r="A14" s="2">
        <v>12</v>
      </c>
      <c r="B14" s="10">
        <v>1.4</v>
      </c>
      <c r="C14" s="10">
        <f t="shared" si="1"/>
        <v>0.7</v>
      </c>
      <c r="D14" s="2">
        <v>3</v>
      </c>
      <c r="E14" s="2">
        <f t="shared" si="2"/>
        <v>0.79999999999999993</v>
      </c>
      <c r="F14" s="2"/>
      <c r="G14" s="8">
        <f t="shared" si="3"/>
        <v>4.3982297150257104</v>
      </c>
      <c r="H14" s="7" t="s">
        <v>12</v>
      </c>
      <c r="I14" s="2">
        <v>2.5</v>
      </c>
      <c r="J14" s="10">
        <f t="shared" si="4"/>
        <v>4.1482297150257104</v>
      </c>
      <c r="K14" s="3" t="s">
        <v>9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Istvanek</dc:creator>
  <cp:lastModifiedBy>Marek Istvanek</cp:lastModifiedBy>
  <dcterms:created xsi:type="dcterms:W3CDTF">2025-06-20T13:31:43Z</dcterms:created>
  <dcterms:modified xsi:type="dcterms:W3CDTF">2025-09-07T16:29:36Z</dcterms:modified>
</cp:coreProperties>
</file>