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tvanek\Documents\M\CMS\Termohrnec\Testy\2018.06.12\"/>
    </mc:Choice>
  </mc:AlternateContent>
  <bookViews>
    <workbookView xWindow="0" yWindow="0" windowWidth="19200" windowHeight="7488"/>
  </bookViews>
  <sheets>
    <sheet name="12.6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E89" i="1"/>
  <c r="D91" i="1"/>
  <c r="C91" i="1"/>
  <c r="D89" i="1"/>
  <c r="C89" i="1"/>
  <c r="E87" i="1" l="1"/>
  <c r="D87" i="1"/>
  <c r="C87" i="1"/>
  <c r="C24" i="1"/>
  <c r="E85" i="1"/>
  <c r="E84" i="1"/>
  <c r="C25" i="1" l="1"/>
  <c r="C23" i="1"/>
  <c r="C22" i="1"/>
  <c r="C21" i="1"/>
</calcChain>
</file>

<file path=xl/sharedStrings.xml><?xml version="1.0" encoding="utf-8"?>
<sst xmlns="http://schemas.openxmlformats.org/spreadsheetml/2006/main" count="30" uniqueCount="25">
  <si>
    <t>Porovnání termohrnce s indukčním hrncem</t>
  </si>
  <si>
    <t>Čas [m:s]</t>
  </si>
  <si>
    <t>Příkon [W]</t>
  </si>
  <si>
    <t>Spotřeba [Wh]</t>
  </si>
  <si>
    <t>Podtlak [bar]</t>
  </si>
  <si>
    <t>Stupeň na vařiči</t>
  </si>
  <si>
    <t>Indukční hrnec Tescoma</t>
  </si>
  <si>
    <t>Termohrnec CeMaS - prototyp 1 - podtlak 0,6 bar</t>
  </si>
  <si>
    <t>Teplota vody [°C]</t>
  </si>
  <si>
    <t>Spotřeba</t>
  </si>
  <si>
    <t>12.6.2018, Zákopčie, Slovenská republika</t>
  </si>
  <si>
    <t>Relativně</t>
  </si>
  <si>
    <t>Doba</t>
  </si>
  <si>
    <t>Přivedení k varu</t>
  </si>
  <si>
    <t>Komentář</t>
  </si>
  <si>
    <t>Vaření 4 minuty</t>
  </si>
  <si>
    <t>&gt;</t>
  </si>
  <si>
    <t>=</t>
  </si>
  <si>
    <t>&lt;</t>
  </si>
  <si>
    <t>Termohrnec
CeMaS</t>
  </si>
  <si>
    <t>Indukční hrnec
Tescoma</t>
  </si>
  <si>
    <t>= var</t>
  </si>
  <si>
    <t>Přivedení k varu a var 4 minuty</t>
  </si>
  <si>
    <t>Přivedení k varu a var dohromady 14:45</t>
  </si>
  <si>
    <t>Uvedení 1,5 litru vody o pokojové teplotě do varu a vaření na indukčním vařiči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</si>
</sst>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Font="1"/>
    <xf numFmtId="9" fontId="0" fillId="0" borderId="0" xfId="0" applyNumberFormat="1"/>
    <xf numFmtId="20" fontId="0" fillId="2" borderId="0" xfId="0" applyNumberFormat="1" applyFill="1"/>
    <xf numFmtId="0" fontId="0" fillId="2" borderId="0" xfId="0" applyFill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0" fillId="0" borderId="0" xfId="0" applyNumberFormat="1" applyFill="1"/>
    <xf numFmtId="0" fontId="0" fillId="0" borderId="0" xfId="0" applyFill="1"/>
    <xf numFmtId="0" fontId="0" fillId="0" borderId="0" xfId="0" quotePrefix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Termohrnec CeMaS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'12.6.2018'!$B$5</c:f>
              <c:strCache>
                <c:ptCount val="1"/>
                <c:pt idx="0">
                  <c:v>Teplota vody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'12.6.2018'!$A$8:$A$26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'12.6.2018'!$B$8:$B$26</c:f>
              <c:numCache>
                <c:formatCode>General</c:formatCode>
                <c:ptCount val="19"/>
                <c:pt idx="0">
                  <c:v>19</c:v>
                </c:pt>
                <c:pt idx="1">
                  <c:v>24</c:v>
                </c:pt>
                <c:pt idx="2">
                  <c:v>34</c:v>
                </c:pt>
                <c:pt idx="3">
                  <c:v>45</c:v>
                </c:pt>
                <c:pt idx="4">
                  <c:v>56</c:v>
                </c:pt>
                <c:pt idx="5">
                  <c:v>65</c:v>
                </c:pt>
                <c:pt idx="6">
                  <c:v>73</c:v>
                </c:pt>
                <c:pt idx="7">
                  <c:v>79</c:v>
                </c:pt>
                <c:pt idx="8">
                  <c:v>84</c:v>
                </c:pt>
                <c:pt idx="9">
                  <c:v>90</c:v>
                </c:pt>
                <c:pt idx="10">
                  <c:v>97</c:v>
                </c:pt>
                <c:pt idx="11">
                  <c:v>98</c:v>
                </c:pt>
                <c:pt idx="12">
                  <c:v>98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1-45D5-9BCF-45C16F370E4B}"/>
            </c:ext>
          </c:extLst>
        </c:ser>
        <c:ser>
          <c:idx val="2"/>
          <c:order val="2"/>
          <c:tx>
            <c:strRef>
              <c:f>'12.6.2018'!$D$5</c:f>
              <c:strCache>
                <c:ptCount val="1"/>
                <c:pt idx="0">
                  <c:v>Spotřeba [Wh]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'12.6.2018'!$A$8:$A$26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'12.6.2018'!$D$8:$D$26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41</c:v>
                </c:pt>
                <c:pt idx="3">
                  <c:v>61</c:v>
                </c:pt>
                <c:pt idx="4">
                  <c:v>82</c:v>
                </c:pt>
                <c:pt idx="5">
                  <c:v>103</c:v>
                </c:pt>
                <c:pt idx="6">
                  <c:v>117</c:v>
                </c:pt>
                <c:pt idx="7">
                  <c:v>131</c:v>
                </c:pt>
                <c:pt idx="8">
                  <c:v>144</c:v>
                </c:pt>
                <c:pt idx="9">
                  <c:v>157</c:v>
                </c:pt>
                <c:pt idx="10">
                  <c:v>170</c:v>
                </c:pt>
                <c:pt idx="11">
                  <c:v>173</c:v>
                </c:pt>
                <c:pt idx="12">
                  <c:v>181</c:v>
                </c:pt>
                <c:pt idx="13">
                  <c:v>189</c:v>
                </c:pt>
                <c:pt idx="14">
                  <c:v>197</c:v>
                </c:pt>
                <c:pt idx="15">
                  <c:v>204</c:v>
                </c:pt>
                <c:pt idx="16">
                  <c:v>208</c:v>
                </c:pt>
                <c:pt idx="17">
                  <c:v>210</c:v>
                </c:pt>
                <c:pt idx="18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1-45D5-9BCF-45C16F370E4B}"/>
            </c:ext>
          </c:extLst>
        </c:ser>
        <c:ser>
          <c:idx val="3"/>
          <c:order val="3"/>
          <c:tx>
            <c:strRef>
              <c:f>'12.6.2018'!$E$5</c:f>
              <c:strCache>
                <c:ptCount val="1"/>
                <c:pt idx="0">
                  <c:v>Stupeň na vařiči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'12.6.2018'!$A$8:$A$26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'12.6.2018'!$E$8:$E$26</c:f>
              <c:numCache>
                <c:formatCode>General</c:formatCode>
                <c:ptCount val="1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80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1-45D5-9BCF-45C16F370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230320"/>
        <c:axId val="637327408"/>
      </c:lineChart>
      <c:lineChart>
        <c:grouping val="standard"/>
        <c:varyColors val="0"/>
        <c:ser>
          <c:idx val="1"/>
          <c:order val="1"/>
          <c:tx>
            <c:strRef>
              <c:f>'12.6.2018'!$C$5</c:f>
              <c:strCache>
                <c:ptCount val="1"/>
                <c:pt idx="0">
                  <c:v>Příkon [W]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'12.6.2018'!$A$8:$A$26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'12.6.2018'!$C$8:$C$26</c:f>
              <c:numCache>
                <c:formatCode>General</c:formatCode>
                <c:ptCount val="19"/>
                <c:pt idx="0">
                  <c:v>1240</c:v>
                </c:pt>
                <c:pt idx="1">
                  <c:v>1240</c:v>
                </c:pt>
                <c:pt idx="2">
                  <c:v>1240</c:v>
                </c:pt>
                <c:pt idx="3">
                  <c:v>1240</c:v>
                </c:pt>
                <c:pt idx="4">
                  <c:v>1240</c:v>
                </c:pt>
                <c:pt idx="5">
                  <c:v>1230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780</c:v>
                </c:pt>
                <c:pt idx="11">
                  <c:v>780</c:v>
                </c:pt>
                <c:pt idx="12">
                  <c:v>580</c:v>
                </c:pt>
                <c:pt idx="13">
                  <c:v>490</c:v>
                </c:pt>
                <c:pt idx="14">
                  <c:v>400</c:v>
                </c:pt>
                <c:pt idx="15">
                  <c:v>371</c:v>
                </c:pt>
                <c:pt idx="16">
                  <c:v>398</c:v>
                </c:pt>
                <c:pt idx="17">
                  <c:v>383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1-45D5-9BCF-45C16F370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06384"/>
        <c:axId val="576706320"/>
      </c:lineChart>
      <c:catAx>
        <c:axId val="5802303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7327408"/>
        <c:crosses val="autoZero"/>
        <c:auto val="1"/>
        <c:lblAlgn val="ctr"/>
        <c:lblOffset val="100"/>
        <c:noMultiLvlLbl val="0"/>
      </c:catAx>
      <c:valAx>
        <c:axId val="6373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0230320"/>
        <c:crosses val="autoZero"/>
        <c:crossBetween val="between"/>
      </c:valAx>
      <c:valAx>
        <c:axId val="576706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8206384"/>
        <c:crosses val="max"/>
        <c:crossBetween val="between"/>
      </c:valAx>
      <c:catAx>
        <c:axId val="5082063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576706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Indukční hrnec Tescoma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'12.6.2018'!$B$5</c:f>
              <c:strCache>
                <c:ptCount val="1"/>
                <c:pt idx="0">
                  <c:v>Teplota vody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'12.6.2018'!$B$29:$B$47</c:f>
              <c:numCache>
                <c:formatCode>General</c:formatCode>
                <c:ptCount val="19"/>
                <c:pt idx="0">
                  <c:v>20</c:v>
                </c:pt>
                <c:pt idx="1">
                  <c:v>33</c:v>
                </c:pt>
                <c:pt idx="2">
                  <c:v>47</c:v>
                </c:pt>
                <c:pt idx="3">
                  <c:v>62</c:v>
                </c:pt>
                <c:pt idx="4">
                  <c:v>78</c:v>
                </c:pt>
                <c:pt idx="5">
                  <c:v>86</c:v>
                </c:pt>
                <c:pt idx="6">
                  <c:v>92</c:v>
                </c:pt>
                <c:pt idx="7">
                  <c:v>97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98</c:v>
                </c:pt>
                <c:pt idx="12">
                  <c:v>100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98</c:v>
                </c:pt>
                <c:pt idx="18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F-44E7-87BC-DBF3FF84A436}"/>
            </c:ext>
          </c:extLst>
        </c:ser>
        <c:ser>
          <c:idx val="2"/>
          <c:order val="2"/>
          <c:tx>
            <c:strRef>
              <c:f>'12.6.2018'!$D$5</c:f>
              <c:strCache>
                <c:ptCount val="1"/>
                <c:pt idx="0">
                  <c:v>Spotřeba [Wh]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'12.6.2018'!$D$29:$D$47</c:f>
              <c:numCache>
                <c:formatCode>General</c:formatCode>
                <c:ptCount val="19"/>
                <c:pt idx="0">
                  <c:v>0</c:v>
                </c:pt>
                <c:pt idx="1">
                  <c:v>28</c:v>
                </c:pt>
                <c:pt idx="2">
                  <c:v>55</c:v>
                </c:pt>
                <c:pt idx="3">
                  <c:v>83</c:v>
                </c:pt>
                <c:pt idx="4">
                  <c:v>110</c:v>
                </c:pt>
                <c:pt idx="5">
                  <c:v>133</c:v>
                </c:pt>
                <c:pt idx="6">
                  <c:v>147</c:v>
                </c:pt>
                <c:pt idx="7">
                  <c:v>160</c:v>
                </c:pt>
                <c:pt idx="8">
                  <c:v>170</c:v>
                </c:pt>
                <c:pt idx="9">
                  <c:v>183</c:v>
                </c:pt>
                <c:pt idx="10">
                  <c:v>197</c:v>
                </c:pt>
                <c:pt idx="11">
                  <c:v>203</c:v>
                </c:pt>
                <c:pt idx="12">
                  <c:v>210</c:v>
                </c:pt>
                <c:pt idx="13">
                  <c:v>220</c:v>
                </c:pt>
                <c:pt idx="14">
                  <c:v>234</c:v>
                </c:pt>
                <c:pt idx="15">
                  <c:v>247</c:v>
                </c:pt>
                <c:pt idx="16">
                  <c:v>247</c:v>
                </c:pt>
                <c:pt idx="17">
                  <c:v>256</c:v>
                </c:pt>
                <c:pt idx="18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4E7-87BC-DBF3FF84A436}"/>
            </c:ext>
          </c:extLst>
        </c:ser>
        <c:ser>
          <c:idx val="3"/>
          <c:order val="3"/>
          <c:tx>
            <c:strRef>
              <c:f>'12.6.2018'!$E$5</c:f>
              <c:strCache>
                <c:ptCount val="1"/>
                <c:pt idx="0">
                  <c:v>Stupeň na vařiči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'12.6.2018'!$E$29:$E$47</c:f>
              <c:numCache>
                <c:formatCode>General</c:formatCode>
                <c:ptCount val="1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F-44E7-87BC-DBF3FF84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230320"/>
        <c:axId val="637327408"/>
      </c:lineChart>
      <c:lineChart>
        <c:grouping val="standard"/>
        <c:varyColors val="0"/>
        <c:ser>
          <c:idx val="1"/>
          <c:order val="1"/>
          <c:tx>
            <c:strRef>
              <c:f>'12.6.2018'!$C$5</c:f>
              <c:strCache>
                <c:ptCount val="1"/>
                <c:pt idx="0">
                  <c:v>Příkon [W]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'12.6.2018'!$C$29:$C$47</c:f>
              <c:numCache>
                <c:formatCode>General</c:formatCode>
                <c:ptCount val="19"/>
                <c:pt idx="0">
                  <c:v>1630</c:v>
                </c:pt>
                <c:pt idx="1">
                  <c:v>1630</c:v>
                </c:pt>
                <c:pt idx="2">
                  <c:v>1650</c:v>
                </c:pt>
                <c:pt idx="3">
                  <c:v>1650</c:v>
                </c:pt>
                <c:pt idx="4">
                  <c:v>1640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810</c:v>
                </c:pt>
                <c:pt idx="14">
                  <c:v>810</c:v>
                </c:pt>
                <c:pt idx="15">
                  <c:v>810</c:v>
                </c:pt>
                <c:pt idx="16">
                  <c:v>810</c:v>
                </c:pt>
                <c:pt idx="17">
                  <c:v>810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FF-44E7-87BC-DBF3FF84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06384"/>
        <c:axId val="576706320"/>
      </c:lineChart>
      <c:catAx>
        <c:axId val="5802303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7327408"/>
        <c:crosses val="autoZero"/>
        <c:auto val="1"/>
        <c:lblAlgn val="ctr"/>
        <c:lblOffset val="100"/>
        <c:noMultiLvlLbl val="0"/>
      </c:catAx>
      <c:valAx>
        <c:axId val="6373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0230320"/>
        <c:crosses val="autoZero"/>
        <c:crossBetween val="between"/>
      </c:valAx>
      <c:valAx>
        <c:axId val="576706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8206384"/>
        <c:crosses val="max"/>
        <c:crossBetween val="between"/>
      </c:valAx>
      <c:catAx>
        <c:axId val="5082063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576706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Porovnání teplotního průběhu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Indukční hrnec Tescoma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'12.6.2018'!$B$29:$B$47</c:f>
              <c:numCache>
                <c:formatCode>General</c:formatCode>
                <c:ptCount val="19"/>
                <c:pt idx="0">
                  <c:v>20</c:v>
                </c:pt>
                <c:pt idx="1">
                  <c:v>33</c:v>
                </c:pt>
                <c:pt idx="2">
                  <c:v>47</c:v>
                </c:pt>
                <c:pt idx="3">
                  <c:v>62</c:v>
                </c:pt>
                <c:pt idx="4">
                  <c:v>78</c:v>
                </c:pt>
                <c:pt idx="5">
                  <c:v>86</c:v>
                </c:pt>
                <c:pt idx="6">
                  <c:v>92</c:v>
                </c:pt>
                <c:pt idx="7">
                  <c:v>97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98</c:v>
                </c:pt>
                <c:pt idx="12">
                  <c:v>100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98</c:v>
                </c:pt>
                <c:pt idx="18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5-4265-A8DC-C1566526F63C}"/>
            </c:ext>
          </c:extLst>
        </c:ser>
        <c:ser>
          <c:idx val="1"/>
          <c:order val="1"/>
          <c:tx>
            <c:v>Termohrnec CeMaS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'12.6.2018'!$B$8:$B$26</c:f>
              <c:numCache>
                <c:formatCode>General</c:formatCode>
                <c:ptCount val="19"/>
                <c:pt idx="0">
                  <c:v>19</c:v>
                </c:pt>
                <c:pt idx="1">
                  <c:v>24</c:v>
                </c:pt>
                <c:pt idx="2">
                  <c:v>34</c:v>
                </c:pt>
                <c:pt idx="3">
                  <c:v>45</c:v>
                </c:pt>
                <c:pt idx="4">
                  <c:v>56</c:v>
                </c:pt>
                <c:pt idx="5">
                  <c:v>65</c:v>
                </c:pt>
                <c:pt idx="6">
                  <c:v>73</c:v>
                </c:pt>
                <c:pt idx="7">
                  <c:v>79</c:v>
                </c:pt>
                <c:pt idx="8">
                  <c:v>84</c:v>
                </c:pt>
                <c:pt idx="9">
                  <c:v>90</c:v>
                </c:pt>
                <c:pt idx="10">
                  <c:v>97</c:v>
                </c:pt>
                <c:pt idx="11">
                  <c:v>98</c:v>
                </c:pt>
                <c:pt idx="12">
                  <c:v>98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5-4265-A8DC-C1566526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45430656"/>
        <c:axId val="642584304"/>
      </c:lineChart>
      <c:catAx>
        <c:axId val="6454306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2584304"/>
        <c:crosses val="autoZero"/>
        <c:auto val="1"/>
        <c:lblAlgn val="ctr"/>
        <c:lblOffset val="100"/>
        <c:noMultiLvlLbl val="0"/>
      </c:catAx>
      <c:valAx>
        <c:axId val="64258430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543065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Porovnání spotřeby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Indukční hrnec Tescoma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'12.6.2018'!$D$29:$D$47</c:f>
              <c:numCache>
                <c:formatCode>General</c:formatCode>
                <c:ptCount val="19"/>
                <c:pt idx="0">
                  <c:v>0</c:v>
                </c:pt>
                <c:pt idx="1">
                  <c:v>28</c:v>
                </c:pt>
                <c:pt idx="2">
                  <c:v>55</c:v>
                </c:pt>
                <c:pt idx="3">
                  <c:v>83</c:v>
                </c:pt>
                <c:pt idx="4">
                  <c:v>110</c:v>
                </c:pt>
                <c:pt idx="5">
                  <c:v>133</c:v>
                </c:pt>
                <c:pt idx="6">
                  <c:v>147</c:v>
                </c:pt>
                <c:pt idx="7">
                  <c:v>160</c:v>
                </c:pt>
                <c:pt idx="8">
                  <c:v>170</c:v>
                </c:pt>
                <c:pt idx="9">
                  <c:v>183</c:v>
                </c:pt>
                <c:pt idx="10">
                  <c:v>197</c:v>
                </c:pt>
                <c:pt idx="11">
                  <c:v>203</c:v>
                </c:pt>
                <c:pt idx="12">
                  <c:v>210</c:v>
                </c:pt>
                <c:pt idx="13">
                  <c:v>220</c:v>
                </c:pt>
                <c:pt idx="14">
                  <c:v>234</c:v>
                </c:pt>
                <c:pt idx="15">
                  <c:v>247</c:v>
                </c:pt>
                <c:pt idx="16">
                  <c:v>247</c:v>
                </c:pt>
                <c:pt idx="17">
                  <c:v>256</c:v>
                </c:pt>
                <c:pt idx="18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5-4265-A8DC-C1566526F63C}"/>
            </c:ext>
          </c:extLst>
        </c:ser>
        <c:ser>
          <c:idx val="1"/>
          <c:order val="1"/>
          <c:tx>
            <c:v>Termohrnec CeMaS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'12.6.2018'!$A$29:$A$47</c:f>
              <c:numCache>
                <c:formatCode>h:mm</c:formatCode>
                <c:ptCount val="1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0.4375</c:v>
                </c:pt>
                <c:pt idx="12">
                  <c:v>0.45833333333333298</c:v>
                </c:pt>
                <c:pt idx="13">
                  <c:v>0.5</c:v>
                </c:pt>
                <c:pt idx="14">
                  <c:v>0.54166666666666696</c:v>
                </c:pt>
                <c:pt idx="15">
                  <c:v>0.58333333333333304</c:v>
                </c:pt>
                <c:pt idx="16">
                  <c:v>0.60416666666666663</c:v>
                </c:pt>
                <c:pt idx="17">
                  <c:v>0.61458333333333337</c:v>
                </c:pt>
                <c:pt idx="18">
                  <c:v>0.65625</c:v>
                </c:pt>
              </c:numCache>
            </c:numRef>
          </c:cat>
          <c:val>
            <c:numRef>
              <c:f>'12.6.2018'!$D$8:$D$26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41</c:v>
                </c:pt>
                <c:pt idx="3">
                  <c:v>61</c:v>
                </c:pt>
                <c:pt idx="4">
                  <c:v>82</c:v>
                </c:pt>
                <c:pt idx="5">
                  <c:v>103</c:v>
                </c:pt>
                <c:pt idx="6">
                  <c:v>117</c:v>
                </c:pt>
                <c:pt idx="7">
                  <c:v>131</c:v>
                </c:pt>
                <c:pt idx="8">
                  <c:v>144</c:v>
                </c:pt>
                <c:pt idx="9">
                  <c:v>157</c:v>
                </c:pt>
                <c:pt idx="10">
                  <c:v>170</c:v>
                </c:pt>
                <c:pt idx="11">
                  <c:v>173</c:v>
                </c:pt>
                <c:pt idx="12">
                  <c:v>181</c:v>
                </c:pt>
                <c:pt idx="13">
                  <c:v>189</c:v>
                </c:pt>
                <c:pt idx="14">
                  <c:v>197</c:v>
                </c:pt>
                <c:pt idx="15">
                  <c:v>204</c:v>
                </c:pt>
                <c:pt idx="16">
                  <c:v>208</c:v>
                </c:pt>
                <c:pt idx="17">
                  <c:v>210</c:v>
                </c:pt>
                <c:pt idx="18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5-4265-A8DC-C1566526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45430656"/>
        <c:axId val="642584304"/>
      </c:lineChart>
      <c:catAx>
        <c:axId val="6454306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2584304"/>
        <c:crosses val="autoZero"/>
        <c:auto val="1"/>
        <c:lblAlgn val="ctr"/>
        <c:lblOffset val="100"/>
        <c:noMultiLvlLbl val="0"/>
      </c:catAx>
      <c:valAx>
        <c:axId val="64258430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543065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3810</xdr:rowOff>
    </xdr:from>
    <xdr:to>
      <xdr:col>14</xdr:col>
      <xdr:colOff>182880</xdr:colOff>
      <xdr:row>26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2AF4F6-C8DF-4469-8DAE-EFE9CFC2A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182880</xdr:colOff>
      <xdr:row>28</xdr:row>
      <xdr:rowOff>0</xdr:rowOff>
    </xdr:from>
    <xdr:to>
      <xdr:col>14</xdr:col>
      <xdr:colOff>175260</xdr:colOff>
      <xdr:row>46</xdr:row>
      <xdr:rowOff>179070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A7D47BB-D018-4EA9-9DC8-1B851E99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52070</xdr:rowOff>
    </xdr:from>
    <xdr:to>
      <xdr:col>5</xdr:col>
      <xdr:colOff>419100</xdr:colOff>
      <xdr:row>64</xdr:row>
      <xdr:rowOff>52070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3D927A3-1917-45B9-B942-890536134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80010</xdr:rowOff>
    </xdr:from>
    <xdr:to>
      <xdr:col>5</xdr:col>
      <xdr:colOff>419100</xdr:colOff>
      <xdr:row>79</xdr:row>
      <xdr:rowOff>80010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BD77106-8422-41E9-86C7-F1AB1D4871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Normal="100" workbookViewId="0">
      <pane ySplit="5" topLeftCell="A18" activePane="bottomLeft" state="frozen"/>
      <selection pane="bottomLeft"/>
    </sheetView>
  </sheetViews>
  <sheetFormatPr defaultRowHeight="14.4" x14ac:dyDescent="0.3"/>
  <cols>
    <col min="2" max="2" width="15.21875" bestFit="1" customWidth="1"/>
    <col min="3" max="3" width="11.33203125" customWidth="1"/>
    <col min="4" max="4" width="12.88671875" bestFit="1" customWidth="1"/>
    <col min="5" max="5" width="13.88671875" bestFit="1" customWidth="1"/>
    <col min="6" max="6" width="11.5546875" bestFit="1" customWidth="1"/>
  </cols>
  <sheetData>
    <row r="1" spans="1:6" x14ac:dyDescent="0.3">
      <c r="A1" s="1" t="s">
        <v>0</v>
      </c>
    </row>
    <row r="2" spans="1:6" s="3" customFormat="1" x14ac:dyDescent="0.3">
      <c r="A2" s="3" t="s">
        <v>10</v>
      </c>
    </row>
    <row r="3" spans="1:6" x14ac:dyDescent="0.3">
      <c r="A3" t="s">
        <v>24</v>
      </c>
    </row>
    <row r="5" spans="1:6" x14ac:dyDescent="0.3">
      <c r="A5" t="s">
        <v>1</v>
      </c>
      <c r="B5" t="s">
        <v>8</v>
      </c>
      <c r="C5" t="s">
        <v>2</v>
      </c>
      <c r="D5" t="s">
        <v>3</v>
      </c>
      <c r="E5" t="s">
        <v>5</v>
      </c>
      <c r="F5" t="s">
        <v>4</v>
      </c>
    </row>
    <row r="7" spans="1:6" x14ac:dyDescent="0.3">
      <c r="A7" s="15" t="s">
        <v>7</v>
      </c>
      <c r="B7" s="15"/>
      <c r="C7" s="15"/>
      <c r="D7" s="15"/>
      <c r="E7" s="15"/>
      <c r="F7" s="15"/>
    </row>
    <row r="8" spans="1:6" x14ac:dyDescent="0.3">
      <c r="A8" s="2">
        <v>0</v>
      </c>
      <c r="B8">
        <v>19</v>
      </c>
      <c r="C8">
        <v>1240</v>
      </c>
      <c r="D8">
        <v>0</v>
      </c>
      <c r="E8">
        <v>120</v>
      </c>
      <c r="F8">
        <v>0.6</v>
      </c>
    </row>
    <row r="9" spans="1:6" x14ac:dyDescent="0.3">
      <c r="A9" s="2">
        <v>4.1666666666666664E-2</v>
      </c>
      <c r="B9">
        <v>24</v>
      </c>
      <c r="C9">
        <v>1240</v>
      </c>
      <c r="D9">
        <v>20</v>
      </c>
      <c r="E9">
        <v>120</v>
      </c>
    </row>
    <row r="10" spans="1:6" x14ac:dyDescent="0.3">
      <c r="A10" s="2">
        <v>8.3333333333333329E-2</v>
      </c>
      <c r="B10">
        <v>34</v>
      </c>
      <c r="C10">
        <v>1240</v>
      </c>
      <c r="D10">
        <v>41</v>
      </c>
      <c r="E10">
        <v>120</v>
      </c>
    </row>
    <row r="11" spans="1:6" x14ac:dyDescent="0.3">
      <c r="A11" s="2">
        <v>0.125</v>
      </c>
      <c r="B11">
        <v>45</v>
      </c>
      <c r="C11">
        <v>1240</v>
      </c>
      <c r="D11">
        <v>61</v>
      </c>
      <c r="E11">
        <v>120</v>
      </c>
    </row>
    <row r="12" spans="1:6" x14ac:dyDescent="0.3">
      <c r="A12" s="2">
        <v>0.16666666666666666</v>
      </c>
      <c r="B12">
        <v>56</v>
      </c>
      <c r="C12">
        <v>1240</v>
      </c>
      <c r="D12">
        <v>82</v>
      </c>
      <c r="E12">
        <v>120</v>
      </c>
    </row>
    <row r="13" spans="1:6" x14ac:dyDescent="0.3">
      <c r="A13" s="2">
        <v>0.20833333333333301</v>
      </c>
      <c r="B13">
        <v>65</v>
      </c>
      <c r="C13">
        <v>1230</v>
      </c>
      <c r="D13">
        <v>103</v>
      </c>
      <c r="E13">
        <v>120</v>
      </c>
    </row>
    <row r="14" spans="1:6" x14ac:dyDescent="0.3">
      <c r="A14" s="2">
        <v>0.25</v>
      </c>
      <c r="B14">
        <v>73</v>
      </c>
      <c r="C14">
        <v>800</v>
      </c>
      <c r="D14">
        <v>117</v>
      </c>
      <c r="E14">
        <v>120</v>
      </c>
      <c r="F14">
        <v>0.65</v>
      </c>
    </row>
    <row r="15" spans="1:6" x14ac:dyDescent="0.3">
      <c r="A15" s="2">
        <v>0.29166666666666702</v>
      </c>
      <c r="B15">
        <v>79</v>
      </c>
      <c r="C15">
        <v>800</v>
      </c>
      <c r="D15">
        <v>131</v>
      </c>
      <c r="E15">
        <v>120</v>
      </c>
    </row>
    <row r="16" spans="1:6" x14ac:dyDescent="0.3">
      <c r="A16" s="2">
        <v>0.33333333333333298</v>
      </c>
      <c r="B16">
        <v>84</v>
      </c>
      <c r="C16">
        <v>800</v>
      </c>
      <c r="D16">
        <v>144</v>
      </c>
      <c r="E16">
        <v>120</v>
      </c>
    </row>
    <row r="17" spans="1:6" x14ac:dyDescent="0.3">
      <c r="A17" s="2">
        <v>0.375</v>
      </c>
      <c r="B17">
        <v>90</v>
      </c>
      <c r="C17">
        <v>800</v>
      </c>
      <c r="D17">
        <v>157</v>
      </c>
      <c r="E17">
        <v>120</v>
      </c>
    </row>
    <row r="18" spans="1:6" x14ac:dyDescent="0.3">
      <c r="A18" s="2">
        <v>0.41666666666666702</v>
      </c>
      <c r="B18">
        <v>97</v>
      </c>
      <c r="C18">
        <v>780</v>
      </c>
      <c r="D18">
        <v>170</v>
      </c>
      <c r="E18">
        <v>120</v>
      </c>
    </row>
    <row r="19" spans="1:6" x14ac:dyDescent="0.3">
      <c r="A19" s="5">
        <v>0.4375</v>
      </c>
      <c r="B19" s="6">
        <v>98</v>
      </c>
      <c r="C19" s="6">
        <v>780</v>
      </c>
      <c r="D19" s="6">
        <v>173</v>
      </c>
      <c r="E19" s="6">
        <v>80</v>
      </c>
    </row>
    <row r="20" spans="1:6" x14ac:dyDescent="0.3">
      <c r="A20" s="5">
        <v>0.45833333333333298</v>
      </c>
      <c r="B20" s="6">
        <v>98</v>
      </c>
      <c r="C20" s="6">
        <v>580</v>
      </c>
      <c r="D20" s="6">
        <v>181</v>
      </c>
      <c r="E20" s="6">
        <v>60</v>
      </c>
    </row>
    <row r="21" spans="1:6" x14ac:dyDescent="0.3">
      <c r="A21" s="5">
        <v>0.5</v>
      </c>
      <c r="B21" s="6">
        <v>99</v>
      </c>
      <c r="C21" s="6">
        <f>(200+780)/2</f>
        <v>490</v>
      </c>
      <c r="D21" s="6">
        <v>189</v>
      </c>
      <c r="E21" s="6">
        <v>60</v>
      </c>
    </row>
    <row r="22" spans="1:6" x14ac:dyDescent="0.3">
      <c r="A22" s="5">
        <v>0.54166666666666696</v>
      </c>
      <c r="B22" s="6">
        <v>99</v>
      </c>
      <c r="C22" s="6">
        <f>(20+780)/2</f>
        <v>400</v>
      </c>
      <c r="D22" s="6">
        <v>197</v>
      </c>
      <c r="E22" s="6">
        <v>60</v>
      </c>
    </row>
    <row r="23" spans="1:6" x14ac:dyDescent="0.3">
      <c r="A23" s="5">
        <v>0.58333333333333304</v>
      </c>
      <c r="B23" s="6">
        <v>99</v>
      </c>
      <c r="C23" s="6">
        <f>(2+740)/2</f>
        <v>371</v>
      </c>
      <c r="D23" s="6">
        <v>204</v>
      </c>
      <c r="E23" s="6">
        <v>60</v>
      </c>
    </row>
    <row r="24" spans="1:6" x14ac:dyDescent="0.3">
      <c r="A24" s="5">
        <v>0.60416666666666663</v>
      </c>
      <c r="B24" s="6">
        <v>99</v>
      </c>
      <c r="C24" s="6">
        <f>(6+790)/2</f>
        <v>398</v>
      </c>
      <c r="D24" s="6">
        <v>208</v>
      </c>
      <c r="E24" s="6">
        <v>60</v>
      </c>
    </row>
    <row r="25" spans="1:6" x14ac:dyDescent="0.3">
      <c r="A25" s="5">
        <v>0.61458333333333337</v>
      </c>
      <c r="B25" s="6">
        <v>99</v>
      </c>
      <c r="C25" s="6">
        <f>(6+760)/2</f>
        <v>383</v>
      </c>
      <c r="D25" s="6">
        <v>210</v>
      </c>
      <c r="E25" s="6">
        <v>60</v>
      </c>
    </row>
    <row r="26" spans="1:6" x14ac:dyDescent="0.3">
      <c r="A26" s="5">
        <v>0.65625</v>
      </c>
      <c r="B26" s="6">
        <v>99</v>
      </c>
      <c r="C26" s="6">
        <v>0</v>
      </c>
      <c r="D26" s="6">
        <v>210</v>
      </c>
      <c r="E26" s="6">
        <v>0</v>
      </c>
    </row>
    <row r="28" spans="1:6" x14ac:dyDescent="0.3">
      <c r="A28" s="15" t="s">
        <v>6</v>
      </c>
      <c r="B28" s="15"/>
      <c r="C28" s="15"/>
      <c r="D28" s="15"/>
      <c r="E28" s="15"/>
      <c r="F28" s="15"/>
    </row>
    <row r="29" spans="1:6" x14ac:dyDescent="0.3">
      <c r="A29" s="2">
        <v>0</v>
      </c>
      <c r="B29">
        <v>20</v>
      </c>
      <c r="C29">
        <v>1630</v>
      </c>
      <c r="D29">
        <v>0</v>
      </c>
      <c r="E29">
        <v>120</v>
      </c>
    </row>
    <row r="30" spans="1:6" x14ac:dyDescent="0.3">
      <c r="A30" s="2">
        <v>4.1666666666666664E-2</v>
      </c>
      <c r="B30">
        <v>33</v>
      </c>
      <c r="C30">
        <v>1630</v>
      </c>
      <c r="D30">
        <v>28</v>
      </c>
      <c r="E30">
        <v>120</v>
      </c>
    </row>
    <row r="31" spans="1:6" x14ac:dyDescent="0.3">
      <c r="A31" s="2">
        <v>8.3333333333333329E-2</v>
      </c>
      <c r="B31">
        <v>47</v>
      </c>
      <c r="C31">
        <v>1650</v>
      </c>
      <c r="D31">
        <v>55</v>
      </c>
      <c r="E31">
        <v>120</v>
      </c>
    </row>
    <row r="32" spans="1:6" x14ac:dyDescent="0.3">
      <c r="A32" s="2">
        <v>0.125</v>
      </c>
      <c r="B32">
        <v>62</v>
      </c>
      <c r="C32">
        <v>1650</v>
      </c>
      <c r="D32">
        <v>83</v>
      </c>
      <c r="E32">
        <v>120</v>
      </c>
    </row>
    <row r="33" spans="1:5" x14ac:dyDescent="0.3">
      <c r="A33" s="2">
        <v>0.16666666666666666</v>
      </c>
      <c r="B33">
        <v>78</v>
      </c>
      <c r="C33">
        <v>1640</v>
      </c>
      <c r="D33">
        <v>110</v>
      </c>
      <c r="E33">
        <v>120</v>
      </c>
    </row>
    <row r="34" spans="1:5" x14ac:dyDescent="0.3">
      <c r="A34" s="2">
        <v>0.20833333333333301</v>
      </c>
      <c r="B34">
        <v>86</v>
      </c>
      <c r="C34">
        <v>820</v>
      </c>
      <c r="D34">
        <v>133</v>
      </c>
      <c r="E34">
        <v>120</v>
      </c>
    </row>
    <row r="35" spans="1:5" x14ac:dyDescent="0.3">
      <c r="A35" s="2">
        <v>0.25</v>
      </c>
      <c r="B35">
        <v>92</v>
      </c>
      <c r="C35">
        <v>820</v>
      </c>
      <c r="D35">
        <v>147</v>
      </c>
      <c r="E35">
        <v>120</v>
      </c>
    </row>
    <row r="36" spans="1:5" x14ac:dyDescent="0.3">
      <c r="A36" s="2">
        <v>0.29166666666666702</v>
      </c>
      <c r="B36">
        <v>97</v>
      </c>
      <c r="C36">
        <v>820</v>
      </c>
      <c r="D36">
        <v>160</v>
      </c>
      <c r="E36">
        <v>80</v>
      </c>
    </row>
    <row r="37" spans="1:5" x14ac:dyDescent="0.3">
      <c r="A37" s="5">
        <v>0.33333333333333298</v>
      </c>
      <c r="B37" s="6">
        <v>99</v>
      </c>
      <c r="C37" s="6">
        <v>820</v>
      </c>
      <c r="D37" s="6">
        <v>170</v>
      </c>
      <c r="E37" s="6">
        <v>80</v>
      </c>
    </row>
    <row r="38" spans="1:5" x14ac:dyDescent="0.3">
      <c r="A38" s="5">
        <v>0.375</v>
      </c>
      <c r="B38" s="6">
        <v>99</v>
      </c>
      <c r="C38" s="6">
        <v>820</v>
      </c>
      <c r="D38" s="6">
        <v>183</v>
      </c>
      <c r="E38" s="6">
        <v>80</v>
      </c>
    </row>
    <row r="39" spans="1:5" x14ac:dyDescent="0.3">
      <c r="A39" s="5">
        <v>0.41666666666666702</v>
      </c>
      <c r="B39" s="6">
        <v>99</v>
      </c>
      <c r="C39" s="6">
        <v>820</v>
      </c>
      <c r="D39" s="6">
        <v>197</v>
      </c>
      <c r="E39" s="6">
        <v>80</v>
      </c>
    </row>
    <row r="40" spans="1:5" x14ac:dyDescent="0.3">
      <c r="A40" s="5">
        <v>0.4375</v>
      </c>
      <c r="B40" s="6">
        <v>98</v>
      </c>
      <c r="C40" s="6">
        <v>820</v>
      </c>
      <c r="D40" s="6">
        <v>203</v>
      </c>
      <c r="E40" s="6">
        <v>80</v>
      </c>
    </row>
    <row r="41" spans="1:5" x14ac:dyDescent="0.3">
      <c r="A41" s="5">
        <v>0.45833333333333298</v>
      </c>
      <c r="B41" s="6">
        <v>100</v>
      </c>
      <c r="C41" s="6">
        <v>820</v>
      </c>
      <c r="D41" s="6">
        <v>210</v>
      </c>
      <c r="E41" s="6">
        <v>80</v>
      </c>
    </row>
    <row r="42" spans="1:5" x14ac:dyDescent="0.3">
      <c r="A42" s="5">
        <v>0.5</v>
      </c>
      <c r="B42" s="6">
        <v>99</v>
      </c>
      <c r="C42" s="6">
        <v>810</v>
      </c>
      <c r="D42" s="6">
        <v>220</v>
      </c>
      <c r="E42" s="6">
        <v>80</v>
      </c>
    </row>
    <row r="43" spans="1:5" x14ac:dyDescent="0.3">
      <c r="A43" s="5">
        <v>0.54166666666666696</v>
      </c>
      <c r="B43" s="6">
        <v>99</v>
      </c>
      <c r="C43" s="6">
        <v>810</v>
      </c>
      <c r="D43" s="6">
        <v>234</v>
      </c>
      <c r="E43" s="6">
        <v>80</v>
      </c>
    </row>
    <row r="44" spans="1:5" x14ac:dyDescent="0.3">
      <c r="A44" s="5">
        <v>0.58333333333333304</v>
      </c>
      <c r="B44" s="6">
        <v>99</v>
      </c>
      <c r="C44" s="6">
        <v>810</v>
      </c>
      <c r="D44" s="6">
        <v>247</v>
      </c>
      <c r="E44" s="6">
        <v>80</v>
      </c>
    </row>
    <row r="45" spans="1:5" x14ac:dyDescent="0.3">
      <c r="A45" s="5">
        <v>0.60416666666666663</v>
      </c>
      <c r="B45" s="6">
        <v>99</v>
      </c>
      <c r="C45" s="6">
        <v>810</v>
      </c>
      <c r="D45" s="6">
        <v>247</v>
      </c>
      <c r="E45" s="6">
        <v>80</v>
      </c>
    </row>
    <row r="46" spans="1:5" x14ac:dyDescent="0.3">
      <c r="A46" s="5">
        <v>0.61458333333333337</v>
      </c>
      <c r="B46" s="6">
        <v>98</v>
      </c>
      <c r="C46" s="6">
        <v>810</v>
      </c>
      <c r="D46" s="6">
        <v>256</v>
      </c>
      <c r="E46" s="6">
        <v>80</v>
      </c>
    </row>
    <row r="47" spans="1:5" x14ac:dyDescent="0.3">
      <c r="A47" s="5">
        <v>0.65625</v>
      </c>
      <c r="B47" s="6">
        <v>98</v>
      </c>
      <c r="C47" s="6">
        <v>0</v>
      </c>
      <c r="D47" s="6">
        <v>256</v>
      </c>
      <c r="E47" s="6">
        <v>0</v>
      </c>
    </row>
    <row r="48" spans="1:5" x14ac:dyDescent="0.3">
      <c r="A48" s="11"/>
      <c r="B48" s="12"/>
      <c r="C48" s="12"/>
      <c r="D48" s="12"/>
      <c r="E48" s="12"/>
    </row>
    <row r="49" spans="1:2" x14ac:dyDescent="0.3">
      <c r="A49" s="6"/>
      <c r="B49" s="13" t="s">
        <v>21</v>
      </c>
    </row>
    <row r="82" spans="1:6" ht="43.2" x14ac:dyDescent="0.3">
      <c r="C82" s="9" t="s">
        <v>19</v>
      </c>
      <c r="D82" s="9" t="s">
        <v>20</v>
      </c>
      <c r="E82" s="10" t="s">
        <v>11</v>
      </c>
      <c r="F82" s="10" t="s">
        <v>14</v>
      </c>
    </row>
    <row r="83" spans="1:6" x14ac:dyDescent="0.3">
      <c r="A83" t="s">
        <v>13</v>
      </c>
      <c r="B83" s="14"/>
      <c r="C83" s="14"/>
      <c r="D83" s="14"/>
      <c r="E83" s="14"/>
      <c r="F83" s="14"/>
    </row>
    <row r="84" spans="1:6" x14ac:dyDescent="0.3">
      <c r="B84" t="s">
        <v>12</v>
      </c>
      <c r="C84" s="2">
        <v>0.4375</v>
      </c>
      <c r="D84" s="2">
        <v>0.33333333333333331</v>
      </c>
      <c r="E84" s="4">
        <f>C84/D84</f>
        <v>1.3125</v>
      </c>
      <c r="F84" s="8" t="s">
        <v>16</v>
      </c>
    </row>
    <row r="85" spans="1:6" x14ac:dyDescent="0.3">
      <c r="B85" s="3" t="s">
        <v>9</v>
      </c>
      <c r="C85">
        <v>173</v>
      </c>
      <c r="D85">
        <v>170</v>
      </c>
      <c r="E85" s="4">
        <f>C85/D85</f>
        <v>1.0176470588235293</v>
      </c>
      <c r="F85" s="8" t="s">
        <v>17</v>
      </c>
    </row>
    <row r="86" spans="1:6" x14ac:dyDescent="0.3">
      <c r="A86" t="s">
        <v>15</v>
      </c>
      <c r="F86" s="8"/>
    </row>
    <row r="87" spans="1:6" x14ac:dyDescent="0.3">
      <c r="B87" s="3" t="s">
        <v>9</v>
      </c>
      <c r="C87" s="7">
        <f>D24-D19</f>
        <v>35</v>
      </c>
      <c r="D87">
        <f>D42-D37</f>
        <v>50</v>
      </c>
      <c r="E87" s="4">
        <f>C87/D87</f>
        <v>0.7</v>
      </c>
      <c r="F87" s="8" t="s">
        <v>18</v>
      </c>
    </row>
    <row r="88" spans="1:6" x14ac:dyDescent="0.3">
      <c r="A88" t="s">
        <v>22</v>
      </c>
    </row>
    <row r="89" spans="1:6" x14ac:dyDescent="0.3">
      <c r="B89" s="3" t="s">
        <v>9</v>
      </c>
      <c r="C89" s="3">
        <f>C85+C87</f>
        <v>208</v>
      </c>
      <c r="D89" s="3">
        <f>D85+D87</f>
        <v>220</v>
      </c>
      <c r="E89" s="4">
        <f>C89/D89</f>
        <v>0.94545454545454544</v>
      </c>
      <c r="F89" s="8" t="s">
        <v>18</v>
      </c>
    </row>
    <row r="90" spans="1:6" x14ac:dyDescent="0.3">
      <c r="A90" t="s">
        <v>23</v>
      </c>
    </row>
    <row r="91" spans="1:6" x14ac:dyDescent="0.3">
      <c r="B91" s="3" t="s">
        <v>9</v>
      </c>
      <c r="C91">
        <f>D25</f>
        <v>210</v>
      </c>
      <c r="D91">
        <f>D46</f>
        <v>256</v>
      </c>
      <c r="E91" s="4">
        <f>C91/D91</f>
        <v>0.8203125</v>
      </c>
      <c r="F91" s="8" t="s">
        <v>18</v>
      </c>
    </row>
  </sheetData>
  <mergeCells count="2">
    <mergeCell ref="A28:F28"/>
    <mergeCell ref="A7:F7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12.6.2018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Ištvánek</dc:creator>
  <cp:lastModifiedBy>Marek Ištvánek</cp:lastModifiedBy>
  <cp:lastPrinted>2018-06-13T16:36:32Z</cp:lastPrinted>
  <dcterms:created xsi:type="dcterms:W3CDTF">2018-06-12T21:24:16Z</dcterms:created>
  <dcterms:modified xsi:type="dcterms:W3CDTF">2018-06-13T17:56:38Z</dcterms:modified>
</cp:coreProperties>
</file>